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<sst xmlns="http://schemas.openxmlformats.org/spreadsheetml/2006/main" count="89" uniqueCount="88">
  <si>
    <t>Part</t>
  </si>
  <si>
    <t>link</t>
  </si>
  <si>
    <t>amount</t>
  </si>
  <si>
    <t>unit price (€)</t>
  </si>
  <si>
    <t>total price (€)</t>
  </si>
  <si>
    <t>Estimated lowest price (€)</t>
  </si>
  <si>
    <t>Comment</t>
  </si>
  <si>
    <t>Power</t>
  </si>
  <si>
    <t>18650 cell</t>
  </si>
  <si>
    <t>https://www.nkon.nl/fr/molicel-inr18650-p30b-3000mah-30a.html</t>
  </si>
  <si>
    <t>Get the beefiest 18650 cells you can find. I have 3000mAh with 30A discharge</t>
  </si>
  <si>
    <t>18650 cell holder</t>
  </si>
  <si>
    <t>https://www.amazon.fr/CABLEPELADO-Support-pour-piles-MR18650/dp/B08YDTSML8?crid=1FQGXRKJFMOV2&amp;dib=eyJ2IjoiMSJ9.TV4wqos7VNMPmcjGomlUO_vmiXEZpKjjSuWS3_rrqibAFnkQYQKpa4VBFRfehLrxITOHpOzHuQxUltC8vvhoEC1A5sVy0-cH9Z85BsidGHCbTDDSyTSWOe3YXmWmIplvOjGJv0o9sg326VLqtgpdrgxlL38O2MbELjauaSCanScSXei5pzTlxXYTkOXb6AtGzA28L0bhSLgw4zm2S-hL1u-1BCCYw4BD_jOYlVqUNYwQlQFi4PFSvDAsmBAzrqdUf5F5DDvSvYKaMIjB4p8yvi9QdULiO4BFhP74vk2ajF_44P1rquB-6yadeoZIuRCk9-HYqsm-P8QhSlHepM41Kr0l8EXHw64z3ZEhy7ui2Pn3WwxCsQbWWQdY9PUivbCxrM3zkVjWyHoGv0eGjtzVcqnPXBUulfJ3iNdRAKbsLbm8Sl4mz_SoaAxxI0Dbahfr.8ZT5-PY7dowPF6ctSIxnT1YwNAi32-vvHosceSGszks&amp;dib_tag=se&amp;keywords=18650+cell+holder+2s&amp;qid=1738953830&amp;sprefix=18650+cell+holder+2s%2Caps%2C82&amp;sr=8-4</t>
  </si>
  <si>
    <t>2S BMS</t>
  </si>
  <si>
    <t>https://shorturl.at/OEXM1</t>
  </si>
  <si>
    <t>5V regulator</t>
  </si>
  <si>
    <t>https://www.alibaba.com/product-detail/HENGE-4A-6A-8A-12A-UBEC_1601260325461.html?spm=a2700.galleryofferlist.normal_offer.d_title.583313a0Qhx032</t>
  </si>
  <si>
    <t>Small power switch</t>
  </si>
  <si>
    <t>https://www.amazon.fr/dp/B0CH3JCQM5?psc=1&amp;ref=ppx_yo2ov_dt_b_product_details</t>
  </si>
  <si>
    <t>Need only one</t>
  </si>
  <si>
    <t>usb-c charger</t>
  </si>
  <si>
    <t>https://www.amazon.fr/dp/B0BWTK7SVN?psc=1&amp;ref=ppx_yo2ov_dt_b_product_details</t>
  </si>
  <si>
    <t>need only one</t>
  </si>
  <si>
    <t>2.1mm barrel jack</t>
  </si>
  <si>
    <t>https://www.amazon.fr/AERZETIX-connecteur-Adaptateur-dalimentation-souder/dp/B07VQ6VFDN?crid=3C8K8WDD3RJG&amp;dib=eyJ2IjoiMSJ9.hgIm2nyW_ESFFYT4DeDzVPMJgl41D6LolNDvN9CDC4YWus941iYDFmZdH3g0Oj79TRAWxawfiyEkTKVVRiAZb3MBc1nqZwgmZzVgnudhuZN5D6eHOu6jMLftRZ7raJBkOF0koaUXMKwMOiAyci2wG1XZy666tBwEf8pbZ0evQYtES41VGX5w8lfEbeRrq21wnlUgc6Frvn0-lKYyLD957iRbRCRZ5sGr_axxWE6kcuNGOMb3FfE0TphONcgvaFBSQD5aQfqO1nBZZVbDK2RvGq8Fijfnme1mRJjhmKC2uQAjgPgw09svR_vRIAP5FEE2-D4q8a2PnJqZbVyRIsrSsL2_Z3lmxtYzHdf2yYBRknQvsrnj8MO1X-fnkU8snEkDC9dpADN7QT1sII68ypc636TUNFNyfFVOupgTFIFWY587NOwPEmRPCEtScDWGpRu5.qxB0eQgkLOSCB-G8qzovZ6S2yujDvuDkXC6106EpWgE&amp;dib_tag=se&amp;keywords=barrel%2Bjack%2B2.1%2Bmale&amp;nsdOptOutParam=true&amp;qid=1736100196&amp;sprefix=barrel%2Bjack%2B2.1%2Bmale%2Caps%2C89&amp;sr=8-24&amp;th=1</t>
  </si>
  <si>
    <t>Need only two</t>
  </si>
  <si>
    <t>XT15? XT30 ?</t>
  </si>
  <si>
    <t>https://www.amazon.fr/RUNCCI-connecteur-XT30Connecteurs-Batterie-connecteurs/dp/B07PC1YKVW?crid=2Y5VRS59F1HXK&amp;dib=eyJ2IjoiMSJ9.Lal-pyqjfgiknlqlAZPLcuqwS9vk0assSif2TUdOQIK3sBzj88-ctUGn37OsmmDQDKfFSAkrWFi7aZ1VsTClu3dXdoFbNtMRMn9mXXRGLys3vLhvUm05EfFoAJLd4POnW8JHQ3I7MkHG1pCCSnXwOgi7NNM15-XWWgF5zdjeQdgLgffqb9XYj9zD16009cthEUWGG0xuO7F5krXRA4CQ4moKNi2LsJ0cLLdayf32md1yekJ2T1w_tFzAuBkVzORrcF5VmhlReCUp-fchd3e-5F8UMPSVwYCMZFsi23XXS87A_ckX_haUSQW3a8rv8l_O6D8eptG_WsJSZRqGhlg2fkPivgSkbUJoyiDuLF-RoETsPHYE1CXPOVmobgTagAkrJP6SUOc2u9Pvir4AKFISe4Smf-XT7zlQH5ylqvyvx5YHkzm8KjEL5C7FTnU1IP1C.5cfUxDcmTd69d6Al06mMp6SfBuBExDUCkev-YdXiB-s&amp;dib_tag=se&amp;keywords=xt30+connectors&amp;qid=1738953871&amp;sprefix=xt30+connectors%2Caps%2C79&amp;sr=8-5</t>
  </si>
  <si>
    <t>0.5</t>
  </si>
  <si>
    <t>You only need one pair (male/female) but hard to buy just one. Estimated lowest price is the price of 1, unit price is the price of a bundle</t>
  </si>
  <si>
    <t>Servos, control and sensors</t>
  </si>
  <si>
    <t>IMU (BNO055)</t>
  </si>
  <si>
    <t>https://www.amazon.fr/gp/product/B017PEIGIG/ref=ox_sc_act_title_2?smid=AZ997SEAZ4L8C&amp;psc=1</t>
  </si>
  <si>
    <r>
      <rPr/>
      <t xml:space="preserve">Need to find a cheaper alternative. Saw ~1$ ones on ali, but would have to try them </t>
    </r>
    <r>
      <rPr>
        <color rgb="FF1155CC"/>
        <u/>
      </rPr>
      <t>https://www.alibaba.com/product-detail/BNO055-9DOF-9-axis-Absolute-Orientation_1601030871509.html?spm=a2700.galleryofferlist.normal_offer.d_title.2b1e13a0x0Bhze</t>
    </r>
  </si>
  <si>
    <t>Raspberry pi zero 2w</t>
  </si>
  <si>
    <t>https://t.ly/M21v4</t>
  </si>
  <si>
    <t>SD card</t>
  </si>
  <si>
    <t>https://www.amazon.fr/SanDisk-M%C3%A9moire-microSDHC-Adaptateur-homologu%C3%A9e/dp/B08GY9NYRM/257-3914705-5327951?pd_rd_w=CQzbr&amp;content-id=amzn1.sym.3dbb4249-7cc8-4963-a362-854c36cc0919&amp;pf_rd_p=3dbb4249-7cc8-4963-a362-854c36cc0919&amp;pf_rd_r=94YWNZSVVP860JDQFEFT&amp;pd_rd_wg=H5PiK&amp;pd_rd_r=6395add6-d125-46ec-a15d-2f0d5c3477c6&amp;pd_rd_i=B08GY9NYRM&amp;psc=1</t>
  </si>
  <si>
    <t>TODO can find cheaper</t>
  </si>
  <si>
    <t>Servo control board</t>
  </si>
  <si>
    <t>https://www.waveshare.com/bus-servo-adapter-a.htm</t>
  </si>
  <si>
    <t>Feetech 7.4v STS 3215</t>
  </si>
  <si>
    <t>https://www.alibaba.com/product-detail/Robot-Servo-STS3215-7-4V-19kg_1600052037414.html?spm=a2700.galleryofferlist.normal_offer.d_title.26cb13a0on0spo</t>
  </si>
  <si>
    <r>
      <rPr/>
      <t xml:space="preserve">Be sure to buy the 7.4v ones, also called </t>
    </r>
    <r>
      <rPr>
        <color rgb="FF1155CC"/>
        <u/>
      </rPr>
      <t>19kg.cm</t>
    </r>
  </si>
  <si>
    <t>Feet contact switches (SS-10)</t>
  </si>
  <si>
    <t>https://fr.aliexpress.com/item/1005006164610609.html?spm=a2g0o.productlist.main.1.19a6fZtnfZtny3&amp;algo_pvid=9ffa2a45-e57e-441a-a3cf-06b457cbaf2b&amp;algo_exp_id=9ffa2a45-e57e-441a-a3cf-06b457cbaf2b-0&amp;pdp_npi=4%40dis%21EUR%210.38%210.38%21%21%212.78%212.79%21%40211b618e17360981497203094e3130%2112000036066614666%21sea%21FR%210%21ABX&amp;curPageLogUid=vntK1rNIPNfQ&amp;utparam-url=scene%3Asearch%7Cquery_from%3A</t>
  </si>
  <si>
    <t>9g servos</t>
  </si>
  <si>
    <t>https://www.amazon.fr/Miuzei-H%C3%A9licopt%C3%A8re-V%C3%A9hicules-Contr%C3%B4le-Mod%C3%A9lisme/dp/B0BBR4D8SZ?__mk_fr_FR=%C3%85M%C3%85%C5%BD%C3%95%C3%91&amp;crid=3GOG4ADJ8Z7U0&amp;dib=eyJ2IjoiMSJ9.EQrPXXOyBUWL1N6FVz_Zxt6tuBkEFh8DTmhL__hQ6I1XVOAHjwVZmN_p7-kmquyL8RwqI014yqmPK6CoTre3NgIHObUJ8XsZr4q3gRTxP--bMJTIPO2LZXEpPrQliLuKgkHLkzPbCnCUB1tx1u2oAuBnSkCSg_FJF4bvxmQekhanYlxgPu9K7Ooo3Y8Vfc8n42HKVEUT2m8FY7ayX7f2PG8KccBa5w9zmH8xshgAVpy4TKZ19dzhv-rKlj9c3fyyms9nJ2Q3l9Bg77TVdEL7QvfQQyT7XRBZYd0V2rG-hEk.fok8XY2DiiUs1ZtPCimiwEYhz9-YZQWVZy7JYc6d__0&amp;dib_tag=se&amp;keywords=9g%2Bservo&amp;qid=1720531385&amp;sbo=RZvfv%2F%2FHxDF%2BO5021pAnSA%3D%3D&amp;sprefix=9g%2Bservo%2Caps%2C79&amp;sr=8-5&amp;th=1</t>
  </si>
  <si>
    <t>MISC</t>
  </si>
  <si>
    <t>3D printing M3 inserts</t>
  </si>
  <si>
    <t>https://www.amazon.fr/dp/B09ZPF48VK?psc=1&amp;ref=ppx_yo2ov_dt_b_product_details</t>
  </si>
  <si>
    <t>Standard PLA</t>
  </si>
  <si>
    <t>Maybe 500g of filament ("Free" if you already have PLA)</t>
  </si>
  <si>
    <t xml:space="preserve">TPU </t>
  </si>
  <si>
    <t>(for the feet, negligeable cost)</t>
  </si>
  <si>
    <t>Cable sheath</t>
  </si>
  <si>
    <t>https://www.amazon.fr/gp/product/B07PGMKC3T/ref=ox_sc_act_title_4?smid=A33G7CY43FZYTX&amp;psc=1</t>
  </si>
  <si>
    <t>15cm micro usb to usb-c cable</t>
  </si>
  <si>
    <t>https://www.amazon.fr/AmazonBasics-C%C3%A2ble-USB-C-vers-Micro/dp/B01LONQ7R6?crid=3V4LPXJVWFT3G&amp;dib=eyJ2IjoiMSJ9.E3rbFeiACwwDpkjt2e7yANPQavDbzxtmbGioSpfgWRAHwdyshKSY5tTklOw3nASkgNwXX1AHVeES97UwzqMa9NBnHR-7AAcMHva2b6gxhEBRqbwSUp0ssCzNHUVlz19sIWrA6cm1O-zfh0JxB81joJVy82cjjX3GYJSLRyqKA4lSD4LW6cWywsHKAEjaWhO2DVfOpQrSuGJyvodPZx0mMCgA5fFS0CQN9wRpeA-mvY-4zL1dy1KQD_fQyinaWPXfQiZP08F4iUTWAd8pvF0q4d1-W5bjne3qbxcU6gr1O4WsZ9r6z6VZW0z4Rbct7hdqajoRX9FduwwJ9B9diQRsO-8lfQmzfTrCAdYtj78OhLu4eWHtKMyYNC3v6-vh-kga5gO0KTyTClUhVQpiTxvmXPke28vgJPYFPtBapQSqJO9sNFXTbfHmQQWUDb9iq0aj.sZGjNKU6LufWKxZCKWFZAvBP5phS5seEsypN8hTiX2A&amp;dib_tag=se&amp;keywords=micro+usb+to+usb+c+short&amp;nsdOptOutParam=true&amp;qid=1736099878&amp;sprefix=micro+usb+to+usb+c+shor%2Caps%2C100&amp;sr=8-4</t>
  </si>
  <si>
    <t>50cm micro usb to usb c cable</t>
  </si>
  <si>
    <t>https://www.amazon.fr/gp/product/B0BFWSP4PP/ref=ox_sc_act_title_2?smid=A1VSNBJQRMXLRM&amp;psc=1</t>
  </si>
  <si>
    <t>Bearing</t>
  </si>
  <si>
    <t>https://www.amazon.fr/dp/B0CXXSVFTV?ref=ppx_yo2ov_dt_b_fed_asin_title</t>
  </si>
  <si>
    <t>Total</t>
  </si>
  <si>
    <t xml:space="preserve"> </t>
  </si>
  <si>
    <t>TODO : find cheaper parts, and find a way to buy only the needed amount to reduce cost ?</t>
  </si>
  <si>
    <t>"Expression package"</t>
  </si>
  <si>
    <t>Projector reflector</t>
  </si>
  <si>
    <t>https://fr.aliexpress.com/item/1005004447866125.html?spm=a2g0o.order_list.order_list_main.16.6c435e5bt7BEbf&amp;gatewayAdapt=glo2fra</t>
  </si>
  <si>
    <t>Speaker</t>
  </si>
  <si>
    <t>https://www.amazon.fr/gp/product/B086JH2BTD/ref=ppx_yo_dt_b_asin_title_o03_s00?ie=UTF8&amp;psc=1</t>
  </si>
  <si>
    <t>Leds (for eyes and projector)</t>
  </si>
  <si>
    <t>https://www.amazon.fr/gp/product/B07C97WKHD/ref=ppx_yo_dt_b_asin_title_o02_s00?ie=UTF8&amp;th=1</t>
  </si>
  <si>
    <t>Need to buy 50 of them for ~10€ tho</t>
  </si>
  <si>
    <t>Microphone</t>
  </si>
  <si>
    <t>https://www.amazon.fr/gp/product/B06XNL2GBW/ref=ppx_yo_dt_b_asin_title_o01_s00?ie=UTF8&amp;psc=1</t>
  </si>
  <si>
    <t>Too expensive (not integrated yet)</t>
  </si>
  <si>
    <t>Eye diffusers</t>
  </si>
  <si>
    <t>https://www.amazon.fr/gp/product/B0C4H3PT7W/ref=ppx_yo_dt_b_asin_title_o03_s01?ie=UTF8&amp;th=1</t>
  </si>
  <si>
    <t xml:space="preserve">Need to buy 60 of them for ~10€ tho </t>
  </si>
  <si>
    <t>Amplifier</t>
  </si>
  <si>
    <t>https://www.amazon.fr/gp/product/B08SM2MR9Z/ref=ppx_yo_dt_b_asin_title_o01_s01?ie=UTF8&amp;psc=1</t>
  </si>
  <si>
    <t>Need to buy 2 of them for ~10€ tho</t>
  </si>
  <si>
    <t>Raspberry pi camera</t>
  </si>
  <si>
    <t>https://fr.aliexpress.com/item/32988983058.html?spm=a2g0o.productlist.main.1.74f04185pltTMU&amp;algo_pvid=d20803e2-ea4b-4f73-aa92-eeb734799015&amp;algo_exp_id=d20803e2-ea4b-4f73-aa92-eeb734799015-0&amp;pdp_ext_f=%7B%22order%22%3A%2255%22%2C%22eval%22%3A%221%22%7D&amp;pdp_npi=4%40dis%21EUR%214.82%214.79%21%21%215.08%215.05%21%402103890917436154411907621e95e8%2166896320728%21sea%21FR%210%21ABX&amp;curPageLogUid=z2ZhApw5TQB0&amp;utparam-url=scene%3Asearch%7Cquery_from%3A</t>
  </si>
  <si>
    <t>(Not integrated yet)</t>
  </si>
  <si>
    <t>Total with expression package</t>
  </si>
  <si>
    <t>Note: this will be more expensive, since a few parts need to be bought in bulk, can't buy only 2 leds for example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</si>
</sst>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  <scheme val="minor"/>
    </font>
    <font>
      <color theme="1"/>
      <name val="Arial"/>
    </font>
    <font>
      <u/>
      <sz val="12.0"/>
      <color rgb="FF1155CC"/>
      <name val="Gg sans"/>
    </font>
    <font>
      <u/>
      <sz val="12.0"/>
      <color rgb="FF1155CC"/>
      <name val="Gg sans"/>
    </font>
    <font>
      <u/>
      <sz val="12.0"/>
      <color rgb="FF0000FF"/>
      <name val="Arial"/>
    </font>
    <font>
      <u/>
      <color rgb="FF1155CC"/>
      <name val="Arial"/>
    </font>
    <font>
      <u/>
      <color rgb="FF0000FF"/>
    </font>
    <font>
      <u/>
      <sz val="12.0"/>
      <color rgb="FF1155CC"/>
      <name val="Gg sans"/>
    </font>
    <font>
      <u/>
      <color rgb="FF0000FF"/>
    </font>
    <font>
      <u/>
      <sz val="12.0"/>
      <color rgb="FF1155CC"/>
      <name val="Gg sans"/>
    </font>
    <font>
      <u/>
      <color rgb="FF0000FF"/>
    </font>
    <font>
      <u/>
      <color rgb="FF1155CC"/>
      <name val="Arial"/>
    </font>
    <font>
      <u/>
      <color rgb="FF1155CC"/>
      <name val="Arial"/>
    </font>
    <font>
      <color rgb="FF000000"/>
      <name val="Arial"/>
    </font>
    <font>
      <u/>
      <color rgb="FF0000FF"/>
    </font>
    <font>
      <u/>
      <color rgb="FF1155CC"/>
      <name val="Arial"/>
    </font>
    <font>
      <u/>
      <color rgb="FF0000FF"/>
    </font>
    <font>
      <u/>
      <color rgb="FF0000FF"/>
    </font>
  </fonts>
  <fills count="7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F6B26B"/>
        <bgColor rgb="FFF6B26B"/>
      </patternFill>
    </fill>
    <fill>
      <patternFill patternType="solid">
        <fgColor rgb="FF93C47D"/>
        <bgColor rgb="FF93C47D"/>
      </patternFill>
    </fill>
    <fill>
      <patternFill patternType="solid">
        <fgColor rgb="FFB4A7D6"/>
        <bgColor rgb="FFB4A7D6"/>
      </patternFill>
    </fill>
    <fill>
      <patternFill patternType="solid">
        <fgColor rgb="FFFFD966"/>
        <bgColor rgb="FFFFD96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readingOrder="0" vertical="bottom"/>
    </xf>
    <xf borderId="0" fillId="2" fontId="2" numFmtId="0" xfId="0" applyAlignment="1" applyFill="1" applyFont="1">
      <alignment horizontal="center" readingOrder="0" vertical="center"/>
    </xf>
    <xf borderId="0" fillId="2" fontId="3" numFmtId="0" xfId="0" applyAlignment="1" applyFont="1">
      <alignment vertical="bottom"/>
    </xf>
    <xf borderId="0" fillId="2" fontId="4" numFmtId="0" xfId="0" applyAlignment="1" applyFont="1">
      <alignment readingOrder="0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horizontal="right" readingOrder="0" vertical="bottom"/>
    </xf>
    <xf borderId="0" fillId="2" fontId="2" numFmtId="0" xfId="0" applyAlignment="1" applyFont="1">
      <alignment readingOrder="0"/>
    </xf>
    <xf borderId="0" fillId="2" fontId="2" numFmtId="0" xfId="0" applyFont="1"/>
    <xf borderId="0" fillId="2" fontId="5" numFmtId="0" xfId="0" applyAlignment="1" applyFont="1">
      <alignment vertical="bottom"/>
    </xf>
    <xf borderId="0" fillId="2" fontId="6" numFmtId="0" xfId="0" applyAlignment="1" applyFont="1">
      <alignment readingOrder="0" vertical="bottom"/>
    </xf>
    <xf borderId="0" fillId="2" fontId="2" numFmtId="0" xfId="0" applyAlignment="1" applyFont="1">
      <alignment readingOrder="0"/>
    </xf>
    <xf borderId="0" fillId="2" fontId="7" numFmtId="0" xfId="0" applyAlignment="1" applyFont="1">
      <alignment vertical="bottom"/>
    </xf>
    <xf borderId="0" fillId="2" fontId="3" numFmtId="0" xfId="0" applyAlignment="1" applyFont="1">
      <alignment readingOrder="0" vertical="bottom"/>
    </xf>
    <xf borderId="0" fillId="2" fontId="8" numFmtId="0" xfId="0" applyAlignment="1" applyFont="1">
      <alignment readingOrder="0"/>
    </xf>
    <xf borderId="0" fillId="3" fontId="2" numFmtId="0" xfId="0" applyAlignment="1" applyFill="1" applyFont="1">
      <alignment horizontal="center" readingOrder="0" vertical="center"/>
    </xf>
    <xf borderId="0" fillId="3" fontId="3" numFmtId="0" xfId="0" applyAlignment="1" applyFont="1">
      <alignment readingOrder="0" vertical="bottom"/>
    </xf>
    <xf borderId="0" fillId="3" fontId="9" numFmtId="0" xfId="0" applyAlignment="1" applyFont="1">
      <alignment readingOrder="0" vertical="bottom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right" readingOrder="0" vertical="bottom"/>
    </xf>
    <xf borderId="0" fillId="3" fontId="10" numFmtId="0" xfId="0" applyAlignment="1" applyFont="1">
      <alignment readingOrder="0"/>
    </xf>
    <xf borderId="0" fillId="3" fontId="3" numFmtId="0" xfId="0" applyAlignment="1" applyFont="1">
      <alignment vertical="bottom"/>
    </xf>
    <xf borderId="0" fillId="3" fontId="11" numFmtId="0" xfId="0" applyAlignment="1" applyFont="1">
      <alignment vertical="bottom"/>
    </xf>
    <xf borderId="0" fillId="3" fontId="2" numFmtId="0" xfId="0" applyAlignment="1" applyFont="1">
      <alignment readingOrder="0"/>
    </xf>
    <xf borderId="0" fillId="3" fontId="12" numFmtId="0" xfId="0" applyAlignment="1" applyFont="1">
      <alignment readingOrder="0"/>
    </xf>
    <xf borderId="0" fillId="3" fontId="13" numFmtId="0" xfId="0" applyAlignment="1" applyFont="1">
      <alignment readingOrder="0" vertical="bottom"/>
    </xf>
    <xf borderId="0" fillId="4" fontId="2" numFmtId="0" xfId="0" applyAlignment="1" applyFill="1" applyFont="1">
      <alignment horizontal="center" readingOrder="0" vertical="center"/>
    </xf>
    <xf borderId="0" fillId="4" fontId="3" numFmtId="0" xfId="0" applyAlignment="1" applyFont="1">
      <alignment readingOrder="0" vertical="bottom"/>
    </xf>
    <xf borderId="0" fillId="4" fontId="14" numFmtId="0" xfId="0" applyAlignment="1" applyFont="1">
      <alignment vertical="bottom"/>
    </xf>
    <xf borderId="0" fillId="4" fontId="3" numFmtId="0" xfId="0" applyAlignment="1" applyFont="1">
      <alignment horizontal="right" vertical="bottom"/>
    </xf>
    <xf borderId="0" fillId="4" fontId="2" numFmtId="0" xfId="0" applyFont="1"/>
    <xf borderId="0" fillId="4" fontId="15" numFmtId="0" xfId="0" applyAlignment="1" applyFont="1">
      <alignment horizontal="left" readingOrder="0"/>
    </xf>
    <xf borderId="0" fillId="4" fontId="3" numFmtId="0" xfId="0" applyAlignment="1" applyFont="1">
      <alignment vertical="bottom"/>
    </xf>
    <xf borderId="0" fillId="4" fontId="2" numFmtId="0" xfId="0" applyAlignment="1" applyFont="1">
      <alignment readingOrder="0"/>
    </xf>
    <xf borderId="0" fillId="4" fontId="3" numFmtId="0" xfId="0" applyAlignment="1" applyFont="1">
      <alignment horizontal="right" readingOrder="0" vertical="bottom"/>
    </xf>
    <xf borderId="0" fillId="4" fontId="16" numFmtId="0" xfId="0" applyAlignment="1" applyFont="1">
      <alignment readingOrder="0"/>
    </xf>
    <xf borderId="0" fillId="5" fontId="2" numFmtId="0" xfId="0" applyAlignment="1" applyFill="1" applyFont="1">
      <alignment readingOrder="0"/>
    </xf>
    <xf borderId="0" fillId="5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horizontal="right" vertical="bottom"/>
    </xf>
    <xf borderId="0" fillId="6" fontId="2" numFmtId="0" xfId="0" applyAlignment="1" applyFill="1" applyFont="1">
      <alignment horizontal="center" readingOrder="0" vertical="center"/>
    </xf>
    <xf borderId="0" fillId="6" fontId="3" numFmtId="0" xfId="0" applyAlignment="1" applyFont="1">
      <alignment readingOrder="0" vertical="bottom"/>
    </xf>
    <xf borderId="0" fillId="6" fontId="17" numFmtId="0" xfId="0" applyAlignment="1" applyFont="1">
      <alignment readingOrder="0" vertical="bottom"/>
    </xf>
    <xf borderId="0" fillId="6" fontId="3" numFmtId="0" xfId="0" applyAlignment="1" applyFont="1">
      <alignment horizontal="right" readingOrder="0" vertical="bottom"/>
    </xf>
    <xf borderId="0" fillId="6" fontId="3" numFmtId="0" xfId="0" applyAlignment="1" applyFont="1">
      <alignment horizontal="right" vertical="bottom"/>
    </xf>
    <xf borderId="0" fillId="6" fontId="2" numFmtId="0" xfId="0" applyAlignment="1" applyFont="1">
      <alignment readingOrder="0"/>
    </xf>
    <xf borderId="0" fillId="6" fontId="18" numFmtId="0" xfId="0" applyAlignment="1" applyFont="1">
      <alignment readingOrder="0"/>
    </xf>
    <xf borderId="0" fillId="6" fontId="1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amazon.fr/AmazonBasics-C%C3%A2ble-USB-C-vers-Micro/dp/B01LONQ7R6?crid=3V4LPXJVWFT3G&amp;dib=eyJ2IjoiMSJ9.E3rbFeiACwwDpkjt2e7yANPQavDbzxtmbGioSpfgWRAHwdyshKSY5tTklOw3nASkgNwXX1AHVeES97UwzqMa9NBnHR-7AAcMHva2b6gxhEBRqbwSUp0ssCzNHUVlz19sIWrA6cm1O-zfh0JxB81joJVy82cjjX3GYJSLRyqKA4lSD4LW6cWywsHKAEjaWhO2DVfOpQrSuGJyvodPZx0mMCgA5fFS0CQN9wRpeA-mvY-4zL1dy1KQD_fQyinaWPXfQiZP08F4iUTWAd8pvF0q4d1-W5bjne3qbxcU6gr1O4WsZ9r6z6VZW0z4Rbct7hdqajoRX9FduwwJ9B9diQRsO-8lfQmzfTrCAdYtj78OhLu4eWHtKMyYNC3v6-vh-kga5gO0KTyTClUhVQpiTxvmXPke28vgJPYFPtBapQSqJO9sNFXTbfHmQQWUDb9iq0aj.sZGjNKU6LufWKxZCKWFZAvBP5phS5seEsypN8hTiX2A&amp;dib_tag=se&amp;keywords=micro+usb+to+usb+c+short&amp;nsdOptOutParam=true&amp;qid=1736099878&amp;sprefix=micro+usb+to+usb+c+shor%2Caps%2C100&amp;sr=8-4" TargetMode="External"/><Relationship Id="rId22" Type="http://schemas.openxmlformats.org/officeDocument/2006/relationships/hyperlink" Target="https://www.amazon.fr/dp/B0CXXSVFTV?ref=ppx_yo2ov_dt_b_fed_asin_title" TargetMode="External"/><Relationship Id="rId21" Type="http://schemas.openxmlformats.org/officeDocument/2006/relationships/hyperlink" Target="https://www.amazon.fr/gp/product/B0BFWSP4PP/ref=ox_sc_act_title_2?smid=A1VSNBJQRMXLRM&amp;psc=1" TargetMode="External"/><Relationship Id="rId24" Type="http://schemas.openxmlformats.org/officeDocument/2006/relationships/hyperlink" Target="https://www.amazon.fr/gp/product/B086JH2BTD/ref=ppx_yo_dt_b_asin_title_o03_s00?ie=UTF8&amp;psc=1" TargetMode="External"/><Relationship Id="rId23" Type="http://schemas.openxmlformats.org/officeDocument/2006/relationships/hyperlink" Target="https://fr.aliexpress.com/item/1005004447866125.html?spm=a2g0o.order_list.order_list_main.16.6c435e5bt7BEbf&amp;gatewayAdapt=glo2fra" TargetMode="External"/><Relationship Id="rId1" Type="http://schemas.openxmlformats.org/officeDocument/2006/relationships/hyperlink" Target="https://www.nkon.nl/fr/molicel-inr18650-p30b-3000mah-30a.html" TargetMode="External"/><Relationship Id="rId2" Type="http://schemas.openxmlformats.org/officeDocument/2006/relationships/hyperlink" Target="https://www.amazon.fr/CABLEPELADO-Support-pour-piles-MR18650/dp/B08YDTSML8?crid=1FQGXRKJFMOV2&amp;dib=eyJ2IjoiMSJ9.TV4wqos7VNMPmcjGomlUO_vmiXEZpKjjSuWS3_rrqibAFnkQYQKpa4VBFRfehLrxITOHpOzHuQxUltC8vvhoEC1A5sVy0-cH9Z85BsidGHCbTDDSyTSWOe3YXmWmIplvOjGJv0o9sg326VLqtgpdrgxlL38O2MbELjauaSCanScSXei5pzTlxXYTkOXb6AtGzA28L0bhSLgw4zm2S-hL1u-1BCCYw4BD_jOYlVqUNYwQlQFi4PFSvDAsmBAzrqdUf5F5DDvSvYKaMIjB4p8yvi9QdULiO4BFhP74vk2ajF_44P1rquB-6yadeoZIuRCk9-HYqsm-P8QhSlHepM41Kr0l8EXHw64z3ZEhy7ui2Pn3WwxCsQbWWQdY9PUivbCxrM3zkVjWyHoGv0eGjtzVcqnPXBUulfJ3iNdRAKbsLbm8Sl4mz_SoaAxxI0Dbahfr.8ZT5-PY7dowPF6ctSIxnT1YwNAi32-vvHosceSGszks&amp;dib_tag=se&amp;keywords=18650+cell+holder+2s&amp;qid=1738953830&amp;sprefix=18650+cell+holder+2s%2Caps%2C82&amp;sr=8-4" TargetMode="External"/><Relationship Id="rId3" Type="http://schemas.openxmlformats.org/officeDocument/2006/relationships/hyperlink" Target="https://shorturl.at/OEXM1" TargetMode="External"/><Relationship Id="rId4" Type="http://schemas.openxmlformats.org/officeDocument/2006/relationships/hyperlink" Target="https://shorturl.at/8V3wk" TargetMode="External"/><Relationship Id="rId9" Type="http://schemas.openxmlformats.org/officeDocument/2006/relationships/hyperlink" Target="https://www.amazon.fr/gp/product/B017PEIGIG/ref=ox_sc_act_title_2?smid=AZ997SEAZ4L8C&amp;psc=1" TargetMode="External"/><Relationship Id="rId26" Type="http://schemas.openxmlformats.org/officeDocument/2006/relationships/hyperlink" Target="https://www.amazon.fr/gp/product/B06XNL2GBW/ref=ppx_yo_dt_b_asin_title_o01_s00?ie=UTF8&amp;psc=1" TargetMode="External"/><Relationship Id="rId25" Type="http://schemas.openxmlformats.org/officeDocument/2006/relationships/hyperlink" Target="https://www.amazon.fr/gp/product/B07C97WKHD/ref=ppx_yo_dt_b_asin_title_o02_s00?ie=UTF8&amp;th=1" TargetMode="External"/><Relationship Id="rId28" Type="http://schemas.openxmlformats.org/officeDocument/2006/relationships/hyperlink" Target="https://www.amazon.fr/gp/product/B08SM2MR9Z/ref=ppx_yo_dt_b_asin_title_o01_s01?ie=UTF8&amp;psc=1" TargetMode="External"/><Relationship Id="rId27" Type="http://schemas.openxmlformats.org/officeDocument/2006/relationships/hyperlink" Target="https://www.amazon.fr/gp/product/B0C4H3PT7W/ref=ppx_yo_dt_b_asin_title_o03_s01?ie=UTF8&amp;th=1" TargetMode="External"/><Relationship Id="rId5" Type="http://schemas.openxmlformats.org/officeDocument/2006/relationships/hyperlink" Target="https://www.amazon.fr/dp/B0CH3JCQM5?psc=1&amp;ref=ppx_yo2ov_dt_b_product_details" TargetMode="External"/><Relationship Id="rId6" Type="http://schemas.openxmlformats.org/officeDocument/2006/relationships/hyperlink" Target="https://www.amazon.fr/dp/B0BWTK7SVN?psc=1&amp;ref=ppx_yo2ov_dt_b_product_details" TargetMode="External"/><Relationship Id="rId29" Type="http://schemas.openxmlformats.org/officeDocument/2006/relationships/hyperlink" Target="https://fr.aliexpress.com/item/32988983058.html?spm=a2g0o.productlist.main.1.74f04185pltTMU&amp;algo_pvid=d20803e2-ea4b-4f73-aa92-eeb734799015&amp;algo_exp_id=d20803e2-ea4b-4f73-aa92-eeb734799015-0&amp;pdp_ext_f=%7B%22order%22%3A%2255%22%2C%22eval%22%3A%221%22%7D&amp;pdp_npi=4%40dis%21EUR%214.82%214.79%21%21%215.08%215.05%21%402103890917436154411907621e95e8%2166896320728%21sea%21FR%210%21ABX&amp;curPageLogUid=z2ZhApw5TQB0&amp;utparam-url=scene%3Asearch%7Cquery_from%3A" TargetMode="External"/><Relationship Id="rId7" Type="http://schemas.openxmlformats.org/officeDocument/2006/relationships/hyperlink" Target="https://www.amazon.fr/AERZETIX-connecteur-Adaptateur-dalimentation-souder/dp/B07VQ6VFDN?crid=3C8K8WDD3RJG&amp;dib=eyJ2IjoiMSJ9.hgIm2nyW_ESFFYT4DeDzVPMJgl41D6LolNDvN9CDC4YWus941iYDFmZdH3g0Oj79TRAWxawfiyEkTKVVRiAZb3MBc1nqZwgmZzVgnudhuZN5D6eHOu6jMLftRZ7raJBkOF0koaUXMKwMOiAyci2wG1XZy666tBwEf8pbZ0evQYtES41VGX5w8lfEbeRrq21wnlUgc6Frvn0-lKYyLD957iRbRCRZ5sGr_axxWE6kcuNGOMb3FfE0TphONcgvaFBSQD5aQfqO1nBZZVbDK2RvGq8Fijfnme1mRJjhmKC2uQAjgPgw09svR_vRIAP5FEE2-D4q8a2PnJqZbVyRIsrSsL2_Z3lmxtYzHdf2yYBRknQvsrnj8MO1X-fnkU8snEkDC9dpADN7QT1sII68ypc636TUNFNyfFVOupgTFIFWY587NOwPEmRPCEtScDWGpRu5.qxB0eQgkLOSCB-G8qzovZ6S2yujDvuDkXC6106EpWgE&amp;dib_tag=se&amp;keywords=barrel%2Bjack%2B2.1%2Bmale&amp;nsdOptOutParam=true&amp;qid=1736100196&amp;sprefix=barrel%2Bjack%2B2.1%2Bmale%2Caps%2C89&amp;sr=8-24&amp;th=1" TargetMode="External"/><Relationship Id="rId8" Type="http://schemas.openxmlformats.org/officeDocument/2006/relationships/hyperlink" Target="https://www.amazon.fr/RUNCCI-connecteur-XT30Connecteurs-Batterie-connecteurs/dp/B07PC1YKVW?crid=2Y5VRS59F1HXK&amp;dib=eyJ2IjoiMSJ9.Lal-pyqjfgiknlqlAZPLcuqwS9vk0assSif2TUdOQIK3sBzj88-ctUGn37OsmmDQDKfFSAkrWFi7aZ1VsTClu3dXdoFbNtMRMn9mXXRGLys3vLhvUm05EfFoAJLd4POnW8JHQ3I7MkHG1pCCSnXwOgi7NNM15-XWWgF5zdjeQdgLgffqb9XYj9zD16009cthEUWGG0xuO7F5krXRA4CQ4moKNi2LsJ0cLLdayf32md1yekJ2T1w_tFzAuBkVzORrcF5VmhlReCUp-fchd3e-5F8UMPSVwYCMZFsi23XXS87A_ckX_haUSQW3a8rv8l_O6D8eptG_WsJSZRqGhlg2fkPivgSkbUJoyiDuLF-RoETsPHYE1CXPOVmobgTagAkrJP6SUOc2u9Pvir4AKFISe4Smf-XT7zlQH5ylqvyvx5YHkzm8KjEL5C7FTnU1IP1C.5cfUxDcmTd69d6Al06mMp6SfBuBExDUCkev-YdXiB-s&amp;dib_tag=se&amp;keywords=xt30+connectors&amp;qid=1738953871&amp;sprefix=xt30+connectors%2Caps%2C79&amp;sr=8-5" TargetMode="External"/><Relationship Id="rId30" Type="http://schemas.openxmlformats.org/officeDocument/2006/relationships/drawing" Target="../drawings/drawing1.xml"/><Relationship Id="rId11" Type="http://schemas.openxmlformats.org/officeDocument/2006/relationships/hyperlink" Target="https://t.ly/M21v4" TargetMode="External"/><Relationship Id="rId10" Type="http://schemas.openxmlformats.org/officeDocument/2006/relationships/hyperlink" Target="https://www.alibaba.com/product-detail/BNO055-9DOF-9-axis-Absolute-Orientation_1601030871509.html?spm=a2700.galleryofferlist.normal_offer.d_title.2b1e13a0x0Bhze" TargetMode="External"/><Relationship Id="rId13" Type="http://schemas.openxmlformats.org/officeDocument/2006/relationships/hyperlink" Target="https://www.waveshare.com/bus-servo-adapter-a.htm" TargetMode="External"/><Relationship Id="rId12" Type="http://schemas.openxmlformats.org/officeDocument/2006/relationships/hyperlink" Target="https://www.amazon.fr/SanDisk-M%C3%A9moire-microSDHC-Adaptateur-homologu%C3%A9e/dp/B08GY9NYRM/257-3914705-5327951?pd_rd_w=CQzbr&amp;content-id=amzn1.sym.3dbb4249-7cc8-4963-a362-854c36cc0919&amp;pf_rd_p=3dbb4249-7cc8-4963-a362-854c36cc0919&amp;pf_rd_r=94YWNZSVVP860JDQFEFT&amp;pd_rd_wg=H5PiK&amp;pd_rd_r=6395add6-d125-46ec-a15d-2f0d5c3477c6&amp;pd_rd_i=B08GY9NYRM&amp;psc=1" TargetMode="External"/><Relationship Id="rId15" Type="http://schemas.openxmlformats.org/officeDocument/2006/relationships/hyperlink" Target="http://19kg.cm/" TargetMode="External"/><Relationship Id="rId14" Type="http://schemas.openxmlformats.org/officeDocument/2006/relationships/hyperlink" Target="https://www.alibaba.com/product-detail/Robot-Servo-STS3215-7-4V-19kg_1600052037414.html?spm=a2700.galleryofferlist.normal_offer.d_title.26cb13a0on0spo" TargetMode="External"/><Relationship Id="rId17" Type="http://schemas.openxmlformats.org/officeDocument/2006/relationships/hyperlink" Target="https://www.amazon.fr/Miuzei-H%C3%A9licopt%C3%A8re-V%C3%A9hicules-Contr%C3%B4le-Mod%C3%A9lisme/dp/B0BBR4D8SZ?__mk_fr_FR=%C3%85M%C3%85%C5%BD%C3%95%C3%91&amp;crid=3GOG4ADJ8Z7U0&amp;dib=eyJ2IjoiMSJ9.EQrPXXOyBUWL1N6FVz_Zxt6tuBkEFh8DTmhL__hQ6I1XVOAHjwVZmN_p7-kmquyL8RwqI014yqmPK6CoTre3NgIHObUJ8XsZr4q3gRTxP--bMJTIPO2LZXEpPrQliLuKgkHLkzPbCnCUB1tx1u2oAuBnSkCSg_FJF4bvxmQekhanYlxgPu9K7Ooo3Y8Vfc8n42HKVEUT2m8FY7ayX7f2PG8KccBa5w9zmH8xshgAVpy4TKZ19dzhv-rKlj9c3fyyms9nJ2Q3l9Bg77TVdEL7QvfQQyT7XRBZYd0V2rG-hEk.fok8XY2DiiUs1ZtPCimiwEYhz9-YZQWVZy7JYc6d__0&amp;dib_tag=se&amp;keywords=9g%2Bservo&amp;qid=1720531385&amp;sbo=RZvfv%2F%2FHxDF%2BO5021pAnSA%3D%3D&amp;sprefix=9g%2Bservo%2Caps%2C79&amp;sr=8-5&amp;th=1" TargetMode="External"/><Relationship Id="rId16" Type="http://schemas.openxmlformats.org/officeDocument/2006/relationships/hyperlink" Target="https://fr.aliexpress.com/item/1005006164610609.html?spm=a2g0o.productlist.main.1.19a6fZtnfZtny3&amp;algo_pvid=9ffa2a45-e57e-441a-a3cf-06b457cbaf2b&amp;algo_exp_id=9ffa2a45-e57e-441a-a3cf-06b457cbaf2b-0&amp;pdp_npi=4%40dis%21EUR%210.38%210.38%21%21%212.78%212.79%21%40211b618e17360981497203094e3130%2112000036066614666%21sea%21FR%210%21ABX&amp;curPageLogUid=vntK1rNIPNfQ&amp;utparam-url=scene%3Asearch%7Cquery_from%3A" TargetMode="External"/><Relationship Id="rId19" Type="http://schemas.openxmlformats.org/officeDocument/2006/relationships/hyperlink" Target="https://www.amazon.fr/gp/product/B07PGMKC3T/ref=ox_sc_act_title_4?smid=A33G7CY43FZYTX&amp;psc=1" TargetMode="External"/><Relationship Id="rId18" Type="http://schemas.openxmlformats.org/officeDocument/2006/relationships/hyperlink" Target="https://www.amazon.fr/dp/B09ZPF48VK?psc=1&amp;ref=ppx_yo2ov_dt_b_product_detai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63"/>
    <col customWidth="1" min="2" max="2" width="23.75"/>
    <col customWidth="1" min="3" max="3" width="17.88"/>
    <col customWidth="1" min="7" max="7" width="21.5"/>
    <col customWidth="1" min="8" max="8" width="80.13"/>
  </cols>
  <sheetData>
    <row r="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2" t="s">
        <v>5</v>
      </c>
      <c r="H5" s="1" t="s">
        <v>6</v>
      </c>
    </row>
    <row r="6">
      <c r="A6" s="3" t="s">
        <v>7</v>
      </c>
      <c r="B6" s="4" t="s">
        <v>8</v>
      </c>
      <c r="C6" s="5" t="s">
        <v>9</v>
      </c>
      <c r="D6" s="6">
        <v>2.0</v>
      </c>
      <c r="E6" s="7">
        <v>5.0</v>
      </c>
      <c r="F6" s="6">
        <f t="shared" ref="F6:F27" si="1">D6*E6</f>
        <v>10</v>
      </c>
      <c r="G6" s="6">
        <f t="shared" ref="G6:G12" si="2">F6</f>
        <v>10</v>
      </c>
      <c r="H6" s="8" t="s">
        <v>10</v>
      </c>
    </row>
    <row r="7">
      <c r="B7" s="4" t="s">
        <v>11</v>
      </c>
      <c r="C7" s="5" t="s">
        <v>12</v>
      </c>
      <c r="D7" s="6">
        <v>1.0</v>
      </c>
      <c r="E7" s="6">
        <v>4.99</v>
      </c>
      <c r="F7" s="6">
        <f t="shared" si="1"/>
        <v>4.99</v>
      </c>
      <c r="G7" s="6">
        <f t="shared" si="2"/>
        <v>4.99</v>
      </c>
      <c r="H7" s="9"/>
    </row>
    <row r="8">
      <c r="B8" s="4" t="s">
        <v>13</v>
      </c>
      <c r="C8" s="10" t="s">
        <v>14</v>
      </c>
      <c r="D8" s="6">
        <v>1.0</v>
      </c>
      <c r="E8" s="6">
        <v>8.4</v>
      </c>
      <c r="F8" s="6">
        <f t="shared" si="1"/>
        <v>8.4</v>
      </c>
      <c r="G8" s="6">
        <f t="shared" si="2"/>
        <v>8.4</v>
      </c>
      <c r="H8" s="9"/>
    </row>
    <row r="9">
      <c r="B9" s="4" t="s">
        <v>15</v>
      </c>
      <c r="C9" s="11" t="s">
        <v>16</v>
      </c>
      <c r="D9" s="6">
        <v>1.0</v>
      </c>
      <c r="E9" s="7">
        <v>4.0</v>
      </c>
      <c r="F9" s="6">
        <f t="shared" si="1"/>
        <v>4</v>
      </c>
      <c r="G9" s="6">
        <f t="shared" si="2"/>
        <v>4</v>
      </c>
      <c r="H9" s="12"/>
    </row>
    <row r="10">
      <c r="B10" s="4" t="s">
        <v>17</v>
      </c>
      <c r="C10" s="13" t="s">
        <v>18</v>
      </c>
      <c r="D10" s="6">
        <v>1.0</v>
      </c>
      <c r="E10" s="7">
        <v>4.49</v>
      </c>
      <c r="F10" s="6">
        <f t="shared" si="1"/>
        <v>4.49</v>
      </c>
      <c r="G10" s="6">
        <f t="shared" si="2"/>
        <v>4.49</v>
      </c>
      <c r="H10" s="4" t="s">
        <v>19</v>
      </c>
    </row>
    <row r="11">
      <c r="B11" s="4" t="s">
        <v>20</v>
      </c>
      <c r="C11" s="13" t="s">
        <v>21</v>
      </c>
      <c r="D11" s="6">
        <v>1.0</v>
      </c>
      <c r="E11" s="6">
        <v>9.99</v>
      </c>
      <c r="F11" s="6">
        <f t="shared" si="1"/>
        <v>9.99</v>
      </c>
      <c r="G11" s="6">
        <f t="shared" si="2"/>
        <v>9.99</v>
      </c>
      <c r="H11" s="4" t="s">
        <v>22</v>
      </c>
    </row>
    <row r="12">
      <c r="B12" s="14" t="s">
        <v>23</v>
      </c>
      <c r="C12" s="15" t="s">
        <v>24</v>
      </c>
      <c r="D12" s="8">
        <v>2.0</v>
      </c>
      <c r="E12" s="8">
        <v>1.0</v>
      </c>
      <c r="F12" s="6">
        <f t="shared" si="1"/>
        <v>2</v>
      </c>
      <c r="G12" s="6">
        <f t="shared" si="2"/>
        <v>2</v>
      </c>
      <c r="H12" s="14" t="s">
        <v>25</v>
      </c>
    </row>
    <row r="13">
      <c r="B13" s="14" t="s">
        <v>26</v>
      </c>
      <c r="C13" s="15" t="s">
        <v>27</v>
      </c>
      <c r="D13" s="8">
        <v>1.0</v>
      </c>
      <c r="E13" s="8">
        <v>8.0</v>
      </c>
      <c r="F13" s="6">
        <f t="shared" si="1"/>
        <v>8</v>
      </c>
      <c r="G13" s="7" t="s">
        <v>28</v>
      </c>
      <c r="H13" s="14" t="s">
        <v>29</v>
      </c>
    </row>
    <row r="14">
      <c r="A14" s="16" t="s">
        <v>30</v>
      </c>
      <c r="B14" s="17" t="s">
        <v>31</v>
      </c>
      <c r="C14" s="18" t="s">
        <v>32</v>
      </c>
      <c r="D14" s="19">
        <v>1.0</v>
      </c>
      <c r="E14" s="20">
        <v>40.0</v>
      </c>
      <c r="F14" s="19">
        <f t="shared" si="1"/>
        <v>40</v>
      </c>
      <c r="G14" s="20">
        <v>1.0</v>
      </c>
      <c r="H14" s="21" t="s">
        <v>33</v>
      </c>
    </row>
    <row r="15">
      <c r="B15" s="22" t="s">
        <v>34</v>
      </c>
      <c r="C15" s="23" t="s">
        <v>35</v>
      </c>
      <c r="D15" s="19">
        <v>1.0</v>
      </c>
      <c r="E15" s="19">
        <v>26.08</v>
      </c>
      <c r="F15" s="19">
        <f t="shared" si="1"/>
        <v>26.08</v>
      </c>
      <c r="G15" s="19">
        <f t="shared" ref="G15:G21" si="3">F15</f>
        <v>26.08</v>
      </c>
      <c r="H15" s="24"/>
    </row>
    <row r="16">
      <c r="B16" s="17" t="s">
        <v>36</v>
      </c>
      <c r="C16" s="18" t="s">
        <v>37</v>
      </c>
      <c r="D16" s="20">
        <v>1.0</v>
      </c>
      <c r="E16" s="20">
        <v>10.0</v>
      </c>
      <c r="F16" s="19">
        <f t="shared" si="1"/>
        <v>10</v>
      </c>
      <c r="G16" s="19">
        <f t="shared" si="3"/>
        <v>10</v>
      </c>
      <c r="H16" s="24" t="s">
        <v>38</v>
      </c>
    </row>
    <row r="17">
      <c r="B17" s="24" t="s">
        <v>39</v>
      </c>
      <c r="C17" s="25" t="s">
        <v>40</v>
      </c>
      <c r="D17" s="24">
        <v>1.0</v>
      </c>
      <c r="E17" s="24">
        <v>5.0</v>
      </c>
      <c r="F17" s="19">
        <f t="shared" si="1"/>
        <v>5</v>
      </c>
      <c r="G17" s="19">
        <f t="shared" si="3"/>
        <v>5</v>
      </c>
      <c r="H17" s="24"/>
    </row>
    <row r="18">
      <c r="B18" s="24" t="s">
        <v>41</v>
      </c>
      <c r="C18" s="21" t="s">
        <v>42</v>
      </c>
      <c r="D18" s="24">
        <v>14.0</v>
      </c>
      <c r="E18" s="24">
        <v>14.0</v>
      </c>
      <c r="F18" s="19">
        <f t="shared" si="1"/>
        <v>196</v>
      </c>
      <c r="G18" s="19">
        <f t="shared" si="3"/>
        <v>196</v>
      </c>
      <c r="H18" s="21" t="s">
        <v>43</v>
      </c>
    </row>
    <row r="19">
      <c r="B19" s="24" t="s">
        <v>44</v>
      </c>
      <c r="C19" s="25" t="s">
        <v>45</v>
      </c>
      <c r="D19" s="24">
        <v>4.0</v>
      </c>
      <c r="E19" s="24">
        <v>1.0</v>
      </c>
      <c r="F19" s="19">
        <f t="shared" si="1"/>
        <v>4</v>
      </c>
      <c r="G19" s="19">
        <f t="shared" si="3"/>
        <v>4</v>
      </c>
      <c r="H19" s="24"/>
    </row>
    <row r="20">
      <c r="B20" s="17" t="s">
        <v>46</v>
      </c>
      <c r="C20" s="26" t="s">
        <v>47</v>
      </c>
      <c r="D20" s="20">
        <v>2.0</v>
      </c>
      <c r="E20" s="20">
        <v>3.33</v>
      </c>
      <c r="F20" s="19">
        <f t="shared" si="1"/>
        <v>6.66</v>
      </c>
      <c r="G20" s="19">
        <f t="shared" si="3"/>
        <v>6.66</v>
      </c>
      <c r="H20" s="24"/>
    </row>
    <row r="21">
      <c r="A21" s="27" t="s">
        <v>48</v>
      </c>
      <c r="B21" s="28" t="s">
        <v>49</v>
      </c>
      <c r="C21" s="29" t="s">
        <v>50</v>
      </c>
      <c r="D21" s="30">
        <v>1.0</v>
      </c>
      <c r="E21" s="30">
        <v>5.99</v>
      </c>
      <c r="F21" s="30">
        <f t="shared" si="1"/>
        <v>5.99</v>
      </c>
      <c r="G21" s="30">
        <f t="shared" si="3"/>
        <v>5.99</v>
      </c>
      <c r="H21" s="31"/>
    </row>
    <row r="22">
      <c r="B22" s="32" t="s">
        <v>51</v>
      </c>
      <c r="C22" s="33"/>
      <c r="D22" s="28">
        <v>1.0</v>
      </c>
      <c r="E22" s="34">
        <v>20.0</v>
      </c>
      <c r="F22" s="30">
        <f t="shared" si="1"/>
        <v>20</v>
      </c>
      <c r="G22" s="35">
        <v>0.0</v>
      </c>
      <c r="H22" s="34" t="s">
        <v>52</v>
      </c>
    </row>
    <row r="23">
      <c r="B23" s="33" t="s">
        <v>53</v>
      </c>
      <c r="C23" s="31"/>
      <c r="D23" s="34">
        <v>1.0</v>
      </c>
      <c r="E23" s="34">
        <v>0.0</v>
      </c>
      <c r="F23" s="30">
        <f t="shared" si="1"/>
        <v>0</v>
      </c>
      <c r="G23" s="30">
        <f t="shared" ref="G23:G27" si="4">F23</f>
        <v>0</v>
      </c>
      <c r="H23" s="28" t="s">
        <v>54</v>
      </c>
    </row>
    <row r="24">
      <c r="B24" s="28" t="s">
        <v>55</v>
      </c>
      <c r="C24" s="36" t="s">
        <v>56</v>
      </c>
      <c r="D24" s="34">
        <v>1.0</v>
      </c>
      <c r="E24" s="34">
        <v>9.0</v>
      </c>
      <c r="F24" s="30">
        <f t="shared" si="1"/>
        <v>9</v>
      </c>
      <c r="G24" s="35">
        <f t="shared" si="4"/>
        <v>9</v>
      </c>
      <c r="H24" s="28"/>
    </row>
    <row r="25">
      <c r="B25" s="28" t="s">
        <v>57</v>
      </c>
      <c r="C25" s="36" t="s">
        <v>58</v>
      </c>
      <c r="D25" s="34">
        <v>1.0</v>
      </c>
      <c r="E25" s="34">
        <v>7.0</v>
      </c>
      <c r="F25" s="30">
        <f t="shared" si="1"/>
        <v>7</v>
      </c>
      <c r="G25" s="30">
        <f t="shared" si="4"/>
        <v>7</v>
      </c>
      <c r="H25" s="28"/>
    </row>
    <row r="26">
      <c r="B26" s="28" t="s">
        <v>59</v>
      </c>
      <c r="C26" s="36" t="s">
        <v>60</v>
      </c>
      <c r="D26" s="34">
        <v>1.0</v>
      </c>
      <c r="E26" s="34">
        <v>6.0</v>
      </c>
      <c r="F26" s="30">
        <f t="shared" si="1"/>
        <v>6</v>
      </c>
      <c r="G26" s="35">
        <f t="shared" si="4"/>
        <v>6</v>
      </c>
      <c r="H26" s="28"/>
    </row>
    <row r="27">
      <c r="B27" s="34" t="s">
        <v>61</v>
      </c>
      <c r="C27" s="36" t="s">
        <v>62</v>
      </c>
      <c r="D27" s="34">
        <v>3.0</v>
      </c>
      <c r="E27" s="34">
        <v>3.5</v>
      </c>
      <c r="F27" s="30">
        <f t="shared" si="1"/>
        <v>10.5</v>
      </c>
      <c r="G27" s="31">
        <f t="shared" si="4"/>
        <v>10.5</v>
      </c>
      <c r="H27" s="31"/>
    </row>
    <row r="29">
      <c r="E29" s="37" t="s">
        <v>63</v>
      </c>
      <c r="F29" s="38">
        <f t="shared" ref="F29:G29" si="5">SUM(F5:F27)</f>
        <v>398.1</v>
      </c>
      <c r="G29" s="38">
        <f t="shared" si="5"/>
        <v>331.1</v>
      </c>
    </row>
    <row r="30">
      <c r="B30" s="39" t="s">
        <v>64</v>
      </c>
      <c r="F30" s="40"/>
      <c r="G30" s="40"/>
    </row>
    <row r="31">
      <c r="H31" s="39" t="s">
        <v>65</v>
      </c>
    </row>
    <row r="32">
      <c r="A32" s="41" t="s">
        <v>66</v>
      </c>
      <c r="B32" s="42" t="s">
        <v>67</v>
      </c>
      <c r="C32" s="43" t="s">
        <v>68</v>
      </c>
      <c r="D32" s="44">
        <v>1.0</v>
      </c>
      <c r="E32" s="44">
        <v>2.0</v>
      </c>
      <c r="F32" s="44">
        <v>2.0</v>
      </c>
      <c r="G32" s="45">
        <f t="shared" ref="G32:G33" si="6">F32</f>
        <v>2</v>
      </c>
      <c r="H32" s="46"/>
    </row>
    <row r="33">
      <c r="B33" s="42" t="s">
        <v>69</v>
      </c>
      <c r="C33" s="43" t="s">
        <v>70</v>
      </c>
      <c r="D33" s="44">
        <v>1.0</v>
      </c>
      <c r="E33" s="44">
        <v>6.0</v>
      </c>
      <c r="F33" s="45">
        <f>D33*E33</f>
        <v>6</v>
      </c>
      <c r="G33" s="45">
        <f t="shared" si="6"/>
        <v>6</v>
      </c>
      <c r="H33" s="46"/>
    </row>
    <row r="34">
      <c r="B34" s="42"/>
      <c r="C34" s="43"/>
      <c r="D34" s="44"/>
      <c r="E34" s="44"/>
      <c r="F34" s="45"/>
      <c r="G34" s="45"/>
      <c r="H34" s="46"/>
    </row>
    <row r="35">
      <c r="B35" s="46" t="s">
        <v>71</v>
      </c>
      <c r="C35" s="47" t="s">
        <v>72</v>
      </c>
      <c r="D35" s="46">
        <v>3.0</v>
      </c>
      <c r="E35" s="46">
        <v>0.2</v>
      </c>
      <c r="F35" s="45">
        <f t="shared" ref="F35:F39" si="7">D35*E35</f>
        <v>0.6</v>
      </c>
      <c r="G35" s="45">
        <f t="shared" ref="G35:G39" si="8">F35</f>
        <v>0.6</v>
      </c>
      <c r="H35" s="46" t="s">
        <v>73</v>
      </c>
    </row>
    <row r="36">
      <c r="B36" s="46" t="s">
        <v>74</v>
      </c>
      <c r="C36" s="48" t="s">
        <v>75</v>
      </c>
      <c r="D36" s="46">
        <v>1.0</v>
      </c>
      <c r="E36" s="46">
        <v>15.0</v>
      </c>
      <c r="F36" s="45">
        <f t="shared" si="7"/>
        <v>15</v>
      </c>
      <c r="G36" s="45">
        <f t="shared" si="8"/>
        <v>15</v>
      </c>
      <c r="H36" s="46" t="s">
        <v>76</v>
      </c>
    </row>
    <row r="37">
      <c r="B37" s="46" t="s">
        <v>77</v>
      </c>
      <c r="C37" s="48" t="s">
        <v>78</v>
      </c>
      <c r="D37" s="46">
        <v>4.0</v>
      </c>
      <c r="E37" s="46">
        <v>0.16</v>
      </c>
      <c r="F37" s="45">
        <f t="shared" si="7"/>
        <v>0.64</v>
      </c>
      <c r="G37" s="45">
        <f t="shared" si="8"/>
        <v>0.64</v>
      </c>
      <c r="H37" s="46" t="s">
        <v>79</v>
      </c>
    </row>
    <row r="38">
      <c r="B38" s="46" t="s">
        <v>80</v>
      </c>
      <c r="C38" s="48" t="s">
        <v>81</v>
      </c>
      <c r="D38" s="46">
        <v>1.0</v>
      </c>
      <c r="E38" s="46">
        <v>5.0</v>
      </c>
      <c r="F38" s="45">
        <f t="shared" si="7"/>
        <v>5</v>
      </c>
      <c r="G38" s="45">
        <f t="shared" si="8"/>
        <v>5</v>
      </c>
      <c r="H38" s="46" t="s">
        <v>82</v>
      </c>
    </row>
    <row r="39">
      <c r="B39" s="46" t="s">
        <v>83</v>
      </c>
      <c r="C39" s="48" t="s">
        <v>84</v>
      </c>
      <c r="D39" s="46">
        <v>1.0</v>
      </c>
      <c r="E39" s="46">
        <v>5.0</v>
      </c>
      <c r="F39" s="45">
        <f t="shared" si="7"/>
        <v>5</v>
      </c>
      <c r="G39" s="45">
        <f t="shared" si="8"/>
        <v>5</v>
      </c>
      <c r="H39" s="46" t="s">
        <v>85</v>
      </c>
    </row>
    <row r="41">
      <c r="D41" s="37" t="s">
        <v>86</v>
      </c>
      <c r="F41" s="38">
        <f t="shared" ref="F41:G41" si="9">F29+SUM(F32:F39)</f>
        <v>432.34</v>
      </c>
      <c r="G41" s="38">
        <f t="shared" si="9"/>
        <v>365.34</v>
      </c>
      <c r="H41" s="39" t="s">
        <v>87</v>
      </c>
    </row>
    <row r="45">
      <c r="G45" s="39" t="s">
        <v>64</v>
      </c>
    </row>
  </sheetData>
  <mergeCells count="5">
    <mergeCell ref="A6:A13"/>
    <mergeCell ref="A14:A20"/>
    <mergeCell ref="A21:A27"/>
    <mergeCell ref="A32:A39"/>
    <mergeCell ref="D41:E41"/>
  </mergeCells>
  <hyperlinks>
    <hyperlink r:id="rId1" ref="C6"/>
    <hyperlink r:id="rId2" ref="C7"/>
    <hyperlink r:id="rId3" ref="C8"/>
    <hyperlink r:id="rId4" ref="C9"/>
    <hyperlink r:id="rId5" ref="C10"/>
    <hyperlink r:id="rId6" ref="C11"/>
    <hyperlink r:id="rId7" ref="C12"/>
    <hyperlink r:id="rId8" ref="C13"/>
    <hyperlink r:id="rId9" ref="C14"/>
    <hyperlink r:id="rId10" ref="H14"/>
    <hyperlink r:id="rId11" ref="C15"/>
    <hyperlink r:id="rId12" ref="C16"/>
    <hyperlink r:id="rId13" ref="C17"/>
    <hyperlink r:id="rId14" ref="C18"/>
    <hyperlink r:id="rId15" ref="H18"/>
    <hyperlink r:id="rId16" ref="C19"/>
    <hyperlink r:id="rId17" ref="C20"/>
    <hyperlink r:id="rId18" ref="C21"/>
    <hyperlink r:id="rId19" ref="C24"/>
    <hyperlink r:id="rId20" ref="C25"/>
    <hyperlink r:id="rId21" ref="C26"/>
    <hyperlink r:id="rId22" ref="C27"/>
    <hyperlink r:id="rId23" ref="C32"/>
    <hyperlink r:id="rId24" ref="C33"/>
    <hyperlink r:id="rId25" ref="C35"/>
    <hyperlink r:id="rId26" ref="C36"/>
    <hyperlink r:id="rId27" ref="C37"/>
    <hyperlink r:id="rId28" ref="C38"/>
    <hyperlink r:id="rId29" ref="C39"/>
  </hyperlinks>
  <drawing r:id="rId30"/>
</worksheet>
</file>